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65521" windowWidth="18480" windowHeight="12240" tabRatio="500" activeTab="0"/>
  </bookViews>
  <sheets>
    <sheet name="The Analyst" sheetId="1" r:id="rId1"/>
    <sheet name="Directions" sheetId="2" r:id="rId2"/>
  </sheets>
  <definedNames/>
  <calcPr fullCalcOnLoad="1"/>
</workbook>
</file>

<file path=xl/sharedStrings.xml><?xml version="1.0" encoding="utf-8"?>
<sst xmlns="http://schemas.openxmlformats.org/spreadsheetml/2006/main" count="73" uniqueCount="45">
  <si>
    <t>Year 1</t>
  </si>
  <si>
    <t>Year 2</t>
  </si>
  <si>
    <t>Year 3</t>
  </si>
  <si>
    <t>Year 4</t>
  </si>
  <si>
    <t>Year 5</t>
  </si>
  <si>
    <t>Best Performance</t>
  </si>
  <si>
    <t>($ in thousands)</t>
  </si>
  <si>
    <t>Sales</t>
  </si>
  <si>
    <t>Gross Profit</t>
  </si>
  <si>
    <t>G &amp; A</t>
  </si>
  <si>
    <t>Pretax Profit</t>
  </si>
  <si>
    <t>$</t>
  </si>
  <si>
    <t>%</t>
  </si>
  <si>
    <t>Debt Service</t>
  </si>
  <si>
    <t xml:space="preserve"> </t>
  </si>
  <si>
    <t>Years</t>
  </si>
  <si>
    <t>Profitability Analysis - Using Company's Best Performing Ratios over 5 Year Period</t>
  </si>
  <si>
    <t>Instructions</t>
  </si>
  <si>
    <t>2. Enter year, sales and costs and let calculator do its work</t>
  </si>
  <si>
    <t>Selling Expenes</t>
  </si>
  <si>
    <t>Cost of Goods</t>
  </si>
  <si>
    <t>Selling Expenses</t>
  </si>
  <si>
    <t>G&amp;A</t>
  </si>
  <si>
    <t>Profit before Taxes</t>
  </si>
  <si>
    <t>If your operations is typical you will find that the best ratios did not occur in the same performance year. Sales were a factor, of course, but  the five year profile will undoubtadely show that gross profits were best in one year, G&amp;A was lowest in another, selling costs were the least in another year and so on. The idea is to repeat the company's best performance in the same financial performance year.</t>
  </si>
  <si>
    <t>Explanation</t>
  </si>
  <si>
    <t>The system does all of the work for you. It analyzes the data and identifies the best performance standrds in each operating catetory. Thereafter, it transfers these to the Best Performance Category and completes the calculation which identifyies the company's true capability. It does not end here. Management now needs to evaluate this new performance model to define where additional changes can be made.</t>
  </si>
  <si>
    <t xml:space="preserve">The purpose of this tool is to identify a company's operational strengths. The idea is to identify the year in which the expendatures in each category imposed the least drain on gross and/or net income, and to arrange these best performances as standards of performance in a new Operating Model. </t>
  </si>
  <si>
    <t>You may change the chart's heading to accommodate the needs of your organization.</t>
  </si>
  <si>
    <t>New Financial Model</t>
  </si>
  <si>
    <t>Total Oper. Costs</t>
  </si>
  <si>
    <t>Old Financial Model</t>
  </si>
  <si>
    <t>10.79% - 7.3   =   3.49%</t>
  </si>
  <si>
    <t>$2.9M</t>
  </si>
  <si>
    <t>Peformance Difference</t>
  </si>
  <si>
    <t>Financial Variance</t>
  </si>
  <si>
    <t>$3.77M</t>
  </si>
  <si>
    <t>$797K</t>
  </si>
  <si>
    <t>Financial Performance Variance</t>
  </si>
  <si>
    <t xml:space="preserve">New Profit Model </t>
  </si>
  <si>
    <t xml:space="preserve">Old Profit Model   </t>
  </si>
  <si>
    <t>Uses a Five-Year History</t>
  </si>
  <si>
    <t>THE FINANCIAL ANALYST</t>
  </si>
  <si>
    <t>**Current financial Loss</t>
  </si>
  <si>
    <t xml:space="preserve">  1. Make entries in yellow areas of the chart only.</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</si>
</sst>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409]dddd\,\ mmmm\ dd\,\ yyyy"/>
    <numFmt numFmtId="167" formatCode="[$-409]h:mm:ss\ AM/PM"/>
    <numFmt numFmtId="168" formatCode="_(&quot;$&quot;* #,##0.0_);_(&quot;$&quot;* \(#,##0.0\);_(&quot;$&quot;* &quot;-&quot;??_);_(@_)"/>
    <numFmt numFmtId="169" formatCode="_(&quot;$&quot;* #,##0_);_(&quot;$&quot;* \(#,##0\);_(&quot;$&quot;* &quot;-&quot;??_);_(@_)"/>
    <numFmt numFmtId="170" formatCode="0.000000000000000%"/>
    <numFmt numFmtId="171" formatCode="0.00000000000000%"/>
    <numFmt numFmtId="172" formatCode="0.0000000000000%"/>
    <numFmt numFmtId="173" formatCode="0.000000000000%"/>
    <numFmt numFmtId="174" formatCode="0.00000000000%"/>
    <numFmt numFmtId="175" formatCode="0.0000000000%"/>
    <numFmt numFmtId="176" formatCode="0.000000000%"/>
    <numFmt numFmtId="177" formatCode="0.00000000%"/>
    <numFmt numFmtId="178" formatCode="0.0000000%"/>
    <numFmt numFmtId="179" formatCode="0.000000%"/>
    <numFmt numFmtId="180" formatCode="0.00000%"/>
    <numFmt numFmtId="181" formatCode="0.0000%"/>
    <numFmt numFmtId="182" formatCode="_(* #,##0.0_);_(* \(#,##0.0\);_(* &quot;-&quot;??_);_(@_)"/>
    <numFmt numFmtId="183" formatCode="_(* #,##0_);_(* \(#,##0\);_(* &quot;-&quot;??_);_(@_)"/>
    <numFmt numFmtId="184" formatCode="_(* #,##0.000_);_(* \(#,##0.000\);_(* &quot;-&quot;??_);_(@_)"/>
    <numFmt numFmtId="185" formatCode="_(* #,##0.0000_);_(* \(#,##0.0000\);_(* &quot;-&quot;??_);_(@_)"/>
  </numFmts>
  <fonts count="43">
    <font>
      <sz val="10"/>
      <name val="Verdana"/>
      <family val="0"/>
    </font>
    <font>
      <sz val="11"/>
      <color indexed="8"/>
      <name val="Calibri"/>
      <family val="2"/>
    </font>
    <font>
      <sz val="8"/>
      <name val="Verdana"/>
      <family val="2"/>
    </font>
    <font>
      <b/>
      <sz val="12"/>
      <name val="Berlin Sans FB Demi"/>
      <family val="2"/>
    </font>
    <font>
      <b/>
      <sz val="14"/>
      <name val="AR JULIAN"/>
      <family val="0"/>
    </font>
    <font>
      <b/>
      <sz val="12"/>
      <name val="AR JULIAN"/>
      <family val="0"/>
    </font>
    <font>
      <b/>
      <sz val="18"/>
      <name val="AR JULIAN"/>
      <family val="0"/>
    </font>
    <font>
      <b/>
      <sz val="14"/>
      <name val="Berlin Sans FB Demi"/>
      <family val="2"/>
    </font>
    <font>
      <b/>
      <u val="single"/>
      <sz val="12"/>
      <name val="Berlin Sans FB Demi"/>
      <family val="2"/>
    </font>
    <font>
      <b/>
      <sz val="24"/>
      <name val="AR JULI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2"/>
        <bgColor indexed="64"/>
      </patternFill>
    </fill>
    <fill>
      <patternFill patternType="solid">
        <fgColor theme="3" tint="0.5999900102615356"/>
        <bgColor indexed="64"/>
      </patternFill>
    </fill>
    <fill>
      <patternFill patternType="solid">
        <fgColor theme="2" tint="-0.09996999800205231"/>
        <bgColor indexed="64"/>
      </patternFill>
    </fill>
    <fill>
      <patternFill patternType="solid">
        <fgColor rgb="FF00B0F0"/>
        <bgColor indexed="64"/>
      </patternFill>
    </fill>
    <fill>
      <patternFill patternType="solid">
        <fgColor rgb="FFFF0000"/>
        <bgColor indexed="64"/>
      </patternFill>
    </fill>
    <fill>
      <patternFill patternType="solid">
        <fgColor rgb="FF00B05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thin"/>
    </border>
    <border>
      <left/>
      <right/>
      <top style="thin"/>
      <bottom style="thin"/>
    </border>
    <border>
      <left/>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bottom style="mediu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style="medium"/>
      <right style="medium"/>
      <top style="medium"/>
      <bottom style="medium"/>
    </border>
    <border>
      <left style="medium"/>
      <right/>
      <top style="medium"/>
      <bottom/>
    </border>
    <border>
      <left/>
      <right style="medium"/>
      <top style="medium"/>
      <bottom/>
    </border>
    <border>
      <left style="medium"/>
      <right/>
      <top/>
      <bottom/>
    </border>
    <border>
      <left/>
      <right style="medium"/>
      <top/>
      <bottom/>
    </border>
    <border>
      <left/>
      <right/>
      <top style="medium"/>
      <bottom/>
    </border>
    <border>
      <left style="medium"/>
      <right style="medium"/>
      <top/>
      <bottom style="medium"/>
    </border>
    <border>
      <left/>
      <right/>
      <top style="medium"/>
      <bottom style="medium"/>
    </border>
    <border>
      <left/>
      <right/>
      <top style="medium"/>
      <bottom style="double"/>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27">
    <xf numFmtId="0" fontId="0" fillId="0" borderId="0" xfId="0" applyAlignment="1">
      <alignment/>
    </xf>
    <xf numFmtId="3" fontId="3" fillId="0" borderId="0" xfId="0" applyNumberFormat="1" applyFont="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center"/>
    </xf>
    <xf numFmtId="165" fontId="3" fillId="0" borderId="0" xfId="0" applyNumberFormat="1" applyFont="1" applyAlignment="1">
      <alignment/>
    </xf>
    <xf numFmtId="3" fontId="3" fillId="33" borderId="10" xfId="0" applyNumberFormat="1" applyFont="1" applyFill="1" applyBorder="1" applyAlignment="1">
      <alignment/>
    </xf>
    <xf numFmtId="3" fontId="3" fillId="33" borderId="11" xfId="0" applyNumberFormat="1" applyFont="1" applyFill="1" applyBorder="1" applyAlignment="1">
      <alignment/>
    </xf>
    <xf numFmtId="3" fontId="3" fillId="33" borderId="12" xfId="0" applyNumberFormat="1" applyFont="1" applyFill="1" applyBorder="1" applyAlignment="1">
      <alignment/>
    </xf>
    <xf numFmtId="164" fontId="3" fillId="33" borderId="13" xfId="0" applyNumberFormat="1" applyFont="1" applyFill="1" applyBorder="1" applyAlignment="1">
      <alignment/>
    </xf>
    <xf numFmtId="164" fontId="3" fillId="33" borderId="14" xfId="0" applyNumberFormat="1" applyFont="1" applyFill="1" applyBorder="1" applyAlignment="1">
      <alignment/>
    </xf>
    <xf numFmtId="164" fontId="3" fillId="33" borderId="15" xfId="0" applyNumberFormat="1" applyFont="1" applyFill="1" applyBorder="1" applyAlignment="1">
      <alignment/>
    </xf>
    <xf numFmtId="0" fontId="3" fillId="33" borderId="16" xfId="0" applyFont="1" applyFill="1" applyBorder="1" applyAlignment="1">
      <alignment/>
    </xf>
    <xf numFmtId="0" fontId="3" fillId="33" borderId="17" xfId="0" applyFont="1" applyFill="1" applyBorder="1" applyAlignment="1">
      <alignment/>
    </xf>
    <xf numFmtId="0" fontId="3" fillId="33" borderId="18" xfId="0" applyFont="1" applyFill="1" applyBorder="1" applyAlignment="1">
      <alignment/>
    </xf>
    <xf numFmtId="3" fontId="3" fillId="34" borderId="19" xfId="0" applyNumberFormat="1" applyFont="1" applyFill="1" applyBorder="1" applyAlignment="1">
      <alignment/>
    </xf>
    <xf numFmtId="3" fontId="3" fillId="34" borderId="20" xfId="0" applyNumberFormat="1" applyFont="1" applyFill="1" applyBorder="1" applyAlignment="1">
      <alignment/>
    </xf>
    <xf numFmtId="164" fontId="3" fillId="34" borderId="20" xfId="0" applyNumberFormat="1" applyFont="1" applyFill="1" applyBorder="1" applyAlignment="1">
      <alignment/>
    </xf>
    <xf numFmtId="164" fontId="3" fillId="34" borderId="15" xfId="0" applyNumberFormat="1" applyFont="1" applyFill="1" applyBorder="1" applyAlignment="1">
      <alignment/>
    </xf>
    <xf numFmtId="164" fontId="3" fillId="34" borderId="13" xfId="0" applyNumberFormat="1" applyFont="1" applyFill="1" applyBorder="1" applyAlignment="1">
      <alignment/>
    </xf>
    <xf numFmtId="164" fontId="3" fillId="34" borderId="14" xfId="0" applyNumberFormat="1" applyFont="1" applyFill="1" applyBorder="1" applyAlignment="1">
      <alignment/>
    </xf>
    <xf numFmtId="10" fontId="3" fillId="34" borderId="21" xfId="0" applyNumberFormat="1" applyFont="1" applyFill="1" applyBorder="1" applyAlignment="1" applyProtection="1">
      <alignment horizontal="right"/>
      <protection locked="0"/>
    </xf>
    <xf numFmtId="164" fontId="3" fillId="33" borderId="13" xfId="0" applyNumberFormat="1" applyFont="1" applyFill="1" applyBorder="1" applyAlignment="1" applyProtection="1">
      <alignment/>
      <protection/>
    </xf>
    <xf numFmtId="164" fontId="3" fillId="33" borderId="14" xfId="0" applyNumberFormat="1" applyFont="1" applyFill="1" applyBorder="1" applyAlignment="1" applyProtection="1">
      <alignment/>
      <protection/>
    </xf>
    <xf numFmtId="164" fontId="3" fillId="33" borderId="15" xfId="0" applyNumberFormat="1" applyFont="1" applyFill="1" applyBorder="1" applyAlignment="1" applyProtection="1">
      <alignment/>
      <protection/>
    </xf>
    <xf numFmtId="3" fontId="3" fillId="35" borderId="22" xfId="0" applyNumberFormat="1" applyFont="1" applyFill="1" applyBorder="1" applyAlignment="1">
      <alignment/>
    </xf>
    <xf numFmtId="3" fontId="3" fillId="35" borderId="10" xfId="0" applyNumberFormat="1" applyFont="1" applyFill="1" applyBorder="1" applyAlignment="1">
      <alignment/>
    </xf>
    <xf numFmtId="3" fontId="3" fillId="35" borderId="11" xfId="0" applyNumberFormat="1" applyFont="1" applyFill="1" applyBorder="1" applyAlignment="1">
      <alignment/>
    </xf>
    <xf numFmtId="3" fontId="3" fillId="35" borderId="12" xfId="0" applyNumberFormat="1" applyFont="1" applyFill="1" applyBorder="1" applyAlignment="1">
      <alignment/>
    </xf>
    <xf numFmtId="9" fontId="3" fillId="34" borderId="20" xfId="0" applyNumberFormat="1" applyFont="1" applyFill="1" applyBorder="1" applyAlignment="1">
      <alignment horizontal="center"/>
    </xf>
    <xf numFmtId="9" fontId="3" fillId="33" borderId="13" xfId="58" applyFont="1" applyFill="1" applyBorder="1" applyAlignment="1">
      <alignment horizontal="center"/>
    </xf>
    <xf numFmtId="9" fontId="3" fillId="33" borderId="14" xfId="58" applyFont="1" applyFill="1" applyBorder="1" applyAlignment="1">
      <alignment horizontal="center"/>
    </xf>
    <xf numFmtId="9" fontId="3" fillId="33" borderId="15" xfId="58" applyFont="1" applyFill="1" applyBorder="1" applyAlignment="1">
      <alignment horizontal="center"/>
    </xf>
    <xf numFmtId="0" fontId="7" fillId="35" borderId="23" xfId="0" applyFont="1" applyFill="1" applyBorder="1" applyAlignment="1">
      <alignment horizontal="center"/>
    </xf>
    <xf numFmtId="0" fontId="7" fillId="33" borderId="23" xfId="0" applyFont="1" applyFill="1" applyBorder="1" applyAlignment="1">
      <alignment horizontal="center"/>
    </xf>
    <xf numFmtId="0" fontId="7" fillId="33" borderId="17" xfId="0" applyFont="1" applyFill="1" applyBorder="1" applyAlignment="1">
      <alignment horizontal="center"/>
    </xf>
    <xf numFmtId="0" fontId="7" fillId="35" borderId="17" xfId="0" applyFont="1" applyFill="1" applyBorder="1" applyAlignment="1">
      <alignment horizontal="center"/>
    </xf>
    <xf numFmtId="0" fontId="3" fillId="35" borderId="24" xfId="0" applyFont="1" applyFill="1" applyBorder="1" applyAlignment="1">
      <alignment/>
    </xf>
    <xf numFmtId="0" fontId="3" fillId="35" borderId="25" xfId="0" applyFont="1" applyFill="1" applyBorder="1" applyAlignment="1">
      <alignment/>
    </xf>
    <xf numFmtId="0" fontId="3" fillId="36" borderId="26" xfId="0" applyFont="1" applyFill="1" applyBorder="1" applyAlignment="1">
      <alignment/>
    </xf>
    <xf numFmtId="0" fontId="3" fillId="36" borderId="0" xfId="0" applyFont="1" applyFill="1" applyBorder="1" applyAlignment="1">
      <alignment/>
    </xf>
    <xf numFmtId="0" fontId="3" fillId="36" borderId="0" xfId="0" applyFont="1" applyFill="1" applyBorder="1" applyAlignment="1">
      <alignment horizontal="center"/>
    </xf>
    <xf numFmtId="0" fontId="3" fillId="36" borderId="27" xfId="0" applyFont="1" applyFill="1" applyBorder="1" applyAlignment="1" applyProtection="1">
      <alignment/>
      <protection locked="0"/>
    </xf>
    <xf numFmtId="0" fontId="3" fillId="36" borderId="24" xfId="0" applyFont="1" applyFill="1" applyBorder="1" applyAlignment="1">
      <alignment/>
    </xf>
    <xf numFmtId="0" fontId="5" fillId="36" borderId="16" xfId="0" applyFont="1" applyFill="1" applyBorder="1" applyAlignment="1">
      <alignment horizontal="center"/>
    </xf>
    <xf numFmtId="0" fontId="5" fillId="36" borderId="22" xfId="0" applyFont="1" applyFill="1" applyBorder="1" applyAlignment="1">
      <alignment/>
    </xf>
    <xf numFmtId="0" fontId="3" fillId="35" borderId="28" xfId="0" applyFont="1" applyFill="1" applyBorder="1" applyAlignment="1">
      <alignment/>
    </xf>
    <xf numFmtId="0" fontId="7" fillId="33" borderId="29" xfId="0" applyFont="1" applyFill="1" applyBorder="1" applyAlignment="1">
      <alignment horizontal="center"/>
    </xf>
    <xf numFmtId="169" fontId="3" fillId="33" borderId="10" xfId="45" applyNumberFormat="1" applyFont="1" applyFill="1" applyBorder="1" applyAlignment="1">
      <alignment horizontal="center"/>
    </xf>
    <xf numFmtId="164" fontId="3" fillId="33" borderId="13" xfId="58" applyNumberFormat="1" applyFont="1" applyFill="1" applyBorder="1" applyAlignment="1">
      <alignment horizontal="center"/>
    </xf>
    <xf numFmtId="0" fontId="3" fillId="37" borderId="0" xfId="0" applyFont="1" applyFill="1" applyAlignment="1">
      <alignment/>
    </xf>
    <xf numFmtId="9" fontId="3" fillId="38" borderId="0" xfId="0" applyNumberFormat="1" applyFont="1" applyFill="1" applyAlignment="1">
      <alignment/>
    </xf>
    <xf numFmtId="164" fontId="3" fillId="38" borderId="17" xfId="0" applyNumberFormat="1" applyFont="1" applyFill="1" applyBorder="1" applyAlignment="1">
      <alignment/>
    </xf>
    <xf numFmtId="164" fontId="3" fillId="38" borderId="0" xfId="0" applyNumberFormat="1" applyFont="1" applyFill="1" applyAlignment="1">
      <alignment/>
    </xf>
    <xf numFmtId="10" fontId="3" fillId="38" borderId="30" xfId="0" applyNumberFormat="1" applyFont="1" applyFill="1" applyBorder="1" applyAlignment="1">
      <alignment/>
    </xf>
    <xf numFmtId="10" fontId="3" fillId="38" borderId="31" xfId="0" applyNumberFormat="1" applyFont="1" applyFill="1" applyBorder="1" applyAlignment="1">
      <alignment/>
    </xf>
    <xf numFmtId="43" fontId="3" fillId="0" borderId="0" xfId="0" applyNumberFormat="1" applyFont="1" applyAlignment="1">
      <alignment/>
    </xf>
    <xf numFmtId="0" fontId="3" fillId="39" borderId="0" xfId="0" applyFont="1" applyFill="1" applyAlignment="1">
      <alignment/>
    </xf>
    <xf numFmtId="9" fontId="3" fillId="4" borderId="0" xfId="42" applyNumberFormat="1" applyFont="1" applyFill="1" applyAlignment="1">
      <alignment/>
    </xf>
    <xf numFmtId="9" fontId="3" fillId="4" borderId="17" xfId="42" applyNumberFormat="1" applyFont="1" applyFill="1" applyBorder="1" applyAlignment="1">
      <alignment/>
    </xf>
    <xf numFmtId="164" fontId="3" fillId="4" borderId="0" xfId="42" applyNumberFormat="1" applyFont="1" applyFill="1" applyAlignment="1">
      <alignment/>
    </xf>
    <xf numFmtId="164" fontId="3" fillId="4" borderId="17" xfId="42" applyNumberFormat="1" applyFont="1" applyFill="1" applyBorder="1" applyAlignment="1">
      <alignment/>
    </xf>
    <xf numFmtId="164" fontId="3" fillId="4" borderId="31" xfId="42" applyNumberFormat="1" applyFont="1" applyFill="1" applyBorder="1" applyAlignment="1">
      <alignment/>
    </xf>
    <xf numFmtId="0" fontId="3" fillId="39" borderId="16" xfId="0" applyFont="1" applyFill="1" applyBorder="1" applyAlignment="1">
      <alignment/>
    </xf>
    <xf numFmtId="0" fontId="3" fillId="39" borderId="17" xfId="0" applyFont="1" applyFill="1" applyBorder="1" applyAlignment="1">
      <alignment/>
    </xf>
    <xf numFmtId="0" fontId="3" fillId="40" borderId="23" xfId="0" applyFont="1" applyFill="1" applyBorder="1" applyAlignment="1">
      <alignment horizontal="right"/>
    </xf>
    <xf numFmtId="0" fontId="4" fillId="0" borderId="22" xfId="0" applyFont="1" applyBorder="1" applyAlignment="1">
      <alignment horizontal="center"/>
    </xf>
    <xf numFmtId="0" fontId="4" fillId="0" borderId="30" xfId="0" applyFont="1" applyBorder="1" applyAlignment="1">
      <alignment horizontal="center"/>
    </xf>
    <xf numFmtId="0" fontId="4" fillId="0" borderId="32" xfId="0" applyFont="1" applyBorder="1" applyAlignment="1">
      <alignment horizontal="center"/>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8" xfId="0" applyFont="1" applyBorder="1" applyAlignment="1">
      <alignment horizontal="center" wrapText="1"/>
    </xf>
    <xf numFmtId="0" fontId="9" fillId="0" borderId="24" xfId="0" applyFont="1" applyBorder="1" applyAlignment="1">
      <alignment horizontal="center" vertical="center"/>
    </xf>
    <xf numFmtId="0" fontId="9" fillId="0" borderId="28" xfId="0" applyFont="1" applyBorder="1" applyAlignment="1">
      <alignment horizontal="center" vertical="center"/>
    </xf>
    <xf numFmtId="0" fontId="9" fillId="0" borderId="2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3" fillId="0" borderId="26" xfId="0" applyFont="1" applyBorder="1" applyAlignment="1">
      <alignment horizontal="left"/>
    </xf>
    <xf numFmtId="0" fontId="3" fillId="0" borderId="0" xfId="0" applyFont="1" applyAlignment="1">
      <alignment horizontal="left"/>
    </xf>
    <xf numFmtId="0" fontId="3" fillId="39" borderId="26" xfId="0" applyFont="1" applyFill="1" applyBorder="1" applyAlignment="1">
      <alignment horizontal="left"/>
    </xf>
    <xf numFmtId="0" fontId="3" fillId="39" borderId="0" xfId="0" applyFont="1" applyFill="1" applyBorder="1" applyAlignment="1">
      <alignment horizontal="left"/>
    </xf>
    <xf numFmtId="0" fontId="3" fillId="39" borderId="28" xfId="0" applyFont="1" applyFill="1" applyBorder="1" applyAlignment="1">
      <alignment horizontal="right"/>
    </xf>
    <xf numFmtId="0" fontId="3" fillId="39" borderId="25" xfId="0" applyFont="1" applyFill="1" applyBorder="1" applyAlignment="1">
      <alignment horizontal="right"/>
    </xf>
    <xf numFmtId="0" fontId="8" fillId="39" borderId="0" xfId="0" applyFont="1" applyFill="1" applyBorder="1" applyAlignment="1">
      <alignment horizontal="right"/>
    </xf>
    <xf numFmtId="0" fontId="8" fillId="39" borderId="27" xfId="0" applyFont="1" applyFill="1" applyBorder="1" applyAlignment="1">
      <alignment horizontal="right"/>
    </xf>
    <xf numFmtId="0" fontId="3" fillId="35" borderId="0" xfId="0" applyFont="1" applyFill="1" applyAlignment="1">
      <alignment horizontal="center" vertical="center"/>
    </xf>
    <xf numFmtId="0" fontId="3" fillId="35" borderId="0" xfId="0" applyFont="1" applyFill="1" applyAlignment="1">
      <alignment horizontal="center"/>
    </xf>
    <xf numFmtId="0" fontId="3" fillId="36" borderId="0" xfId="0" applyFont="1" applyFill="1" applyAlignment="1">
      <alignment horizontal="center" vertical="center"/>
    </xf>
    <xf numFmtId="0" fontId="3" fillId="39" borderId="0" xfId="0" applyFont="1" applyFill="1" applyAlignment="1">
      <alignment horizontal="left"/>
    </xf>
    <xf numFmtId="0" fontId="3" fillId="39" borderId="24" xfId="0" applyFont="1" applyFill="1" applyBorder="1" applyAlignment="1">
      <alignment horizontal="left"/>
    </xf>
    <xf numFmtId="0" fontId="3" fillId="39" borderId="28" xfId="0" applyFont="1" applyFill="1" applyBorder="1" applyAlignment="1">
      <alignment horizontal="left"/>
    </xf>
    <xf numFmtId="43" fontId="5" fillId="36" borderId="22" xfId="42" applyFont="1" applyFill="1" applyBorder="1" applyAlignment="1">
      <alignment horizontal="center"/>
    </xf>
    <xf numFmtId="43" fontId="5" fillId="36" borderId="30" xfId="42" applyFont="1" applyFill="1" applyBorder="1" applyAlignment="1">
      <alignment horizontal="center"/>
    </xf>
    <xf numFmtId="43" fontId="5" fillId="36" borderId="32" xfId="42" applyFont="1" applyFill="1" applyBorder="1" applyAlignment="1">
      <alignment horizontal="center"/>
    </xf>
    <xf numFmtId="0" fontId="3" fillId="0" borderId="0" xfId="0" applyFont="1" applyAlignment="1">
      <alignment horizontal="center"/>
    </xf>
    <xf numFmtId="0" fontId="4" fillId="34" borderId="24" xfId="0" applyFont="1" applyFill="1" applyBorder="1" applyAlignment="1">
      <alignment horizontal="center" vertical="center"/>
    </xf>
    <xf numFmtId="0" fontId="4" fillId="34" borderId="28"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26" xfId="0" applyFont="1" applyFill="1" applyBorder="1" applyAlignment="1">
      <alignment horizontal="center" vertical="center"/>
    </xf>
    <xf numFmtId="0" fontId="4" fillId="34" borderId="0" xfId="0" applyFont="1" applyFill="1" applyBorder="1" applyAlignment="1">
      <alignment horizontal="center" vertical="center"/>
    </xf>
    <xf numFmtId="0" fontId="4" fillId="34" borderId="27" xfId="0" applyFont="1" applyFill="1" applyBorder="1" applyAlignment="1">
      <alignment horizontal="center" vertical="center"/>
    </xf>
    <xf numFmtId="0" fontId="5" fillId="0" borderId="22" xfId="0" applyFont="1" applyFill="1" applyBorder="1" applyAlignment="1">
      <alignment horizontal="center"/>
    </xf>
    <xf numFmtId="0" fontId="5" fillId="0" borderId="32" xfId="0" applyFont="1" applyFill="1" applyBorder="1" applyAlignment="1">
      <alignment horizontal="center"/>
    </xf>
    <xf numFmtId="0" fontId="5" fillId="0" borderId="22" xfId="0" applyFont="1" applyBorder="1" applyAlignment="1">
      <alignment horizontal="center"/>
    </xf>
    <xf numFmtId="0" fontId="5" fillId="0" borderId="32" xfId="0" applyFont="1" applyBorder="1" applyAlignment="1">
      <alignment horizontal="center"/>
    </xf>
    <xf numFmtId="0" fontId="5" fillId="0" borderId="30" xfId="0" applyFont="1" applyBorder="1" applyAlignment="1">
      <alignment horizontal="center"/>
    </xf>
    <xf numFmtId="0" fontId="5" fillId="36" borderId="26" xfId="0" applyFont="1" applyFill="1" applyBorder="1" applyAlignment="1">
      <alignment horizontal="center"/>
    </xf>
    <xf numFmtId="0" fontId="5" fillId="36" borderId="0" xfId="0" applyFont="1" applyFill="1" applyBorder="1" applyAlignment="1">
      <alignment horizontal="center"/>
    </xf>
    <xf numFmtId="0" fontId="5" fillId="36" borderId="27" xfId="0" applyFont="1" applyFill="1" applyBorder="1" applyAlignment="1">
      <alignment horizontal="center"/>
    </xf>
    <xf numFmtId="0" fontId="5" fillId="36" borderId="16" xfId="0" applyFont="1" applyFill="1" applyBorder="1" applyAlignment="1">
      <alignment horizontal="center"/>
    </xf>
    <xf numFmtId="0" fontId="5" fillId="36" borderId="17" xfId="0" applyFont="1" applyFill="1" applyBorder="1" applyAlignment="1">
      <alignment horizontal="center"/>
    </xf>
    <xf numFmtId="0" fontId="5" fillId="36" borderId="18" xfId="0" applyFont="1" applyFill="1" applyBorder="1" applyAlignment="1">
      <alignment horizontal="center"/>
    </xf>
    <xf numFmtId="0" fontId="5" fillId="0" borderId="22" xfId="0" applyFont="1" applyBorder="1" applyAlignment="1">
      <alignment horizontal="center" wrapText="1"/>
    </xf>
    <xf numFmtId="0" fontId="5" fillId="0" borderId="32" xfId="0" applyFont="1" applyBorder="1" applyAlignment="1">
      <alignment horizontal="center" wrapText="1"/>
    </xf>
    <xf numFmtId="0" fontId="3" fillId="0" borderId="24" xfId="0" applyFont="1" applyBorder="1" applyAlignment="1">
      <alignment horizontal="left" vertical="top" wrapText="1"/>
    </xf>
    <xf numFmtId="0" fontId="3" fillId="0" borderId="28" xfId="0" applyFont="1" applyBorder="1" applyAlignment="1">
      <alignment horizontal="left" vertical="top" wrapText="1"/>
    </xf>
    <xf numFmtId="0" fontId="3" fillId="0" borderId="2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27" xfId="0" applyFont="1" applyBorder="1" applyAlignment="1">
      <alignment horizontal="left" vertical="top" wrapText="1"/>
    </xf>
    <xf numFmtId="0" fontId="6" fillId="41" borderId="22" xfId="0" applyFont="1" applyFill="1" applyBorder="1" applyAlignment="1">
      <alignment horizontal="center" vertical="center"/>
    </xf>
    <xf numFmtId="0" fontId="6" fillId="41" borderId="30" xfId="0" applyFont="1" applyFill="1" applyBorder="1" applyAlignment="1">
      <alignment horizontal="center" vertical="center"/>
    </xf>
    <xf numFmtId="0" fontId="6" fillId="41" borderId="32"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C2:Q35"/>
  <sheetViews>
    <sheetView showGridLines="0" showRowColHeaders="0" tabSelected="1" zoomScalePageLayoutView="0" workbookViewId="0" topLeftCell="A17">
      <selection activeCell="M22" sqref="M22"/>
    </sheetView>
  </sheetViews>
  <sheetFormatPr defaultColWidth="10.75390625" defaultRowHeight="12.75"/>
  <cols>
    <col min="1" max="1" width="3.375" style="2" customWidth="1"/>
    <col min="2" max="2" width="10.00390625" style="2" hidden="1" customWidth="1"/>
    <col min="3" max="3" width="19.50390625" style="2" bestFit="1" customWidth="1"/>
    <col min="4" max="4" width="7.50390625" style="2" bestFit="1" customWidth="1"/>
    <col min="5" max="5" width="8.375" style="2" bestFit="1" customWidth="1"/>
    <col min="6" max="6" width="10.125" style="2" bestFit="1" customWidth="1"/>
    <col min="7" max="7" width="8.375" style="2" customWidth="1"/>
    <col min="8" max="8" width="8.75390625" style="2" customWidth="1"/>
    <col min="9" max="10" width="8.625" style="2" customWidth="1"/>
    <col min="11" max="11" width="9.375" style="2" customWidth="1"/>
    <col min="12" max="12" width="8.50390625" style="2" customWidth="1"/>
    <col min="13" max="17" width="8.625" style="2" customWidth="1"/>
    <col min="18" max="16384" width="10.75390625" style="2" customWidth="1"/>
  </cols>
  <sheetData>
    <row r="1" ht="15.75" thickBot="1"/>
    <row r="2" spans="3:17" ht="15">
      <c r="C2" s="72" t="s">
        <v>42</v>
      </c>
      <c r="D2" s="73"/>
      <c r="E2" s="73"/>
      <c r="F2" s="73"/>
      <c r="G2" s="73"/>
      <c r="H2" s="73"/>
      <c r="I2" s="73"/>
      <c r="J2" s="73"/>
      <c r="K2" s="73"/>
      <c r="L2" s="73"/>
      <c r="M2" s="73"/>
      <c r="N2" s="73"/>
      <c r="O2" s="73"/>
      <c r="P2" s="73"/>
      <c r="Q2" s="74"/>
    </row>
    <row r="3" spans="3:17" ht="22.5" customHeight="1" thickBot="1">
      <c r="C3" s="75"/>
      <c r="D3" s="76"/>
      <c r="E3" s="76"/>
      <c r="F3" s="76"/>
      <c r="G3" s="76"/>
      <c r="H3" s="76"/>
      <c r="I3" s="76"/>
      <c r="J3" s="76"/>
      <c r="K3" s="76"/>
      <c r="L3" s="76"/>
      <c r="M3" s="76"/>
      <c r="N3" s="76"/>
      <c r="O3" s="76"/>
      <c r="P3" s="76"/>
      <c r="Q3" s="77"/>
    </row>
    <row r="4" spans="3:17" ht="15">
      <c r="C4" s="96" t="s">
        <v>41</v>
      </c>
      <c r="D4" s="97"/>
      <c r="E4" s="97"/>
      <c r="F4" s="97"/>
      <c r="G4" s="97"/>
      <c r="H4" s="97"/>
      <c r="I4" s="97"/>
      <c r="J4" s="97"/>
      <c r="K4" s="97"/>
      <c r="L4" s="97"/>
      <c r="M4" s="97"/>
      <c r="N4" s="97"/>
      <c r="O4" s="97"/>
      <c r="P4" s="97"/>
      <c r="Q4" s="98"/>
    </row>
    <row r="5" spans="3:17" ht="15">
      <c r="C5" s="99"/>
      <c r="D5" s="100"/>
      <c r="E5" s="100"/>
      <c r="F5" s="100"/>
      <c r="G5" s="100"/>
      <c r="H5" s="100"/>
      <c r="I5" s="100"/>
      <c r="J5" s="100"/>
      <c r="K5" s="100"/>
      <c r="L5" s="100"/>
      <c r="M5" s="100"/>
      <c r="N5" s="100"/>
      <c r="O5" s="100"/>
      <c r="P5" s="100"/>
      <c r="Q5" s="101"/>
    </row>
    <row r="6" spans="3:17" ht="2.25" customHeight="1">
      <c r="C6" s="107" t="s">
        <v>6</v>
      </c>
      <c r="D6" s="108"/>
      <c r="E6" s="108"/>
      <c r="F6" s="108"/>
      <c r="G6" s="108"/>
      <c r="H6" s="108"/>
      <c r="I6" s="108"/>
      <c r="J6" s="108"/>
      <c r="K6" s="108"/>
      <c r="L6" s="108"/>
      <c r="M6" s="108"/>
      <c r="N6" s="108"/>
      <c r="O6" s="108"/>
      <c r="P6" s="108"/>
      <c r="Q6" s="109"/>
    </row>
    <row r="7" spans="3:17" ht="22.5" customHeight="1" thickBot="1">
      <c r="C7" s="110"/>
      <c r="D7" s="111"/>
      <c r="E7" s="111"/>
      <c r="F7" s="111"/>
      <c r="G7" s="111"/>
      <c r="H7" s="111"/>
      <c r="I7" s="111"/>
      <c r="J7" s="111"/>
      <c r="K7" s="111"/>
      <c r="L7" s="111"/>
      <c r="M7" s="111"/>
      <c r="N7" s="111"/>
      <c r="O7" s="111"/>
      <c r="P7" s="111"/>
      <c r="Q7" s="112"/>
    </row>
    <row r="8" spans="3:17" ht="6.75" customHeight="1" hidden="1" thickBot="1">
      <c r="C8" s="12"/>
      <c r="D8" s="13"/>
      <c r="E8" s="13"/>
      <c r="F8" s="13"/>
      <c r="G8" s="13"/>
      <c r="H8" s="13"/>
      <c r="I8" s="13"/>
      <c r="J8" s="13"/>
      <c r="K8" s="13"/>
      <c r="L8" s="13"/>
      <c r="M8" s="13"/>
      <c r="N8" s="13"/>
      <c r="O8" s="13"/>
      <c r="P8" s="13"/>
      <c r="Q8" s="14"/>
    </row>
    <row r="9" spans="3:17" ht="26.25" customHeight="1" thickBot="1">
      <c r="C9" s="43"/>
      <c r="D9" s="104" t="s">
        <v>7</v>
      </c>
      <c r="E9" s="105"/>
      <c r="F9" s="113" t="s">
        <v>20</v>
      </c>
      <c r="G9" s="114"/>
      <c r="H9" s="106" t="s">
        <v>8</v>
      </c>
      <c r="I9" s="105"/>
      <c r="J9" s="104" t="s">
        <v>19</v>
      </c>
      <c r="K9" s="105"/>
      <c r="L9" s="104" t="s">
        <v>9</v>
      </c>
      <c r="M9" s="105"/>
      <c r="N9" s="104" t="s">
        <v>13</v>
      </c>
      <c r="O9" s="105"/>
      <c r="P9" s="102" t="s">
        <v>10</v>
      </c>
      <c r="Q9" s="103"/>
    </row>
    <row r="10" spans="3:17" s="4" customFormat="1" ht="24.75" customHeight="1" thickBot="1">
      <c r="C10" s="44" t="s">
        <v>15</v>
      </c>
      <c r="D10" s="33" t="s">
        <v>11</v>
      </c>
      <c r="E10" s="34" t="s">
        <v>12</v>
      </c>
      <c r="F10" s="35" t="s">
        <v>11</v>
      </c>
      <c r="G10" s="47" t="s">
        <v>12</v>
      </c>
      <c r="H10" s="35" t="s">
        <v>11</v>
      </c>
      <c r="I10" s="34" t="s">
        <v>12</v>
      </c>
      <c r="J10" s="36" t="s">
        <v>11</v>
      </c>
      <c r="K10" s="34" t="s">
        <v>12</v>
      </c>
      <c r="L10" s="36" t="s">
        <v>11</v>
      </c>
      <c r="M10" s="34" t="s">
        <v>12</v>
      </c>
      <c r="N10" s="36" t="s">
        <v>11</v>
      </c>
      <c r="O10" s="34" t="s">
        <v>12</v>
      </c>
      <c r="P10" s="36" t="s">
        <v>11</v>
      </c>
      <c r="Q10" s="34" t="s">
        <v>12</v>
      </c>
    </row>
    <row r="11" spans="3:17" ht="25.5" customHeight="1" thickBot="1">
      <c r="C11" s="45" t="s">
        <v>0</v>
      </c>
      <c r="D11" s="25">
        <v>25000</v>
      </c>
      <c r="E11" s="30">
        <v>1</v>
      </c>
      <c r="F11" s="48">
        <f>D11*G11</f>
        <v>18450</v>
      </c>
      <c r="G11" s="49">
        <f>1-I11</f>
        <v>0.738</v>
      </c>
      <c r="H11" s="6">
        <v>6550</v>
      </c>
      <c r="I11" s="9">
        <f>H11/D11</f>
        <v>0.262</v>
      </c>
      <c r="J11" s="26">
        <v>3280</v>
      </c>
      <c r="K11" s="19">
        <f>J11/D11</f>
        <v>0.1312</v>
      </c>
      <c r="L11" s="26">
        <v>1200</v>
      </c>
      <c r="M11" s="9">
        <f>L11/D11</f>
        <v>0.048</v>
      </c>
      <c r="N11" s="26">
        <v>1005</v>
      </c>
      <c r="O11" s="9">
        <f>N11/D11</f>
        <v>0.0402</v>
      </c>
      <c r="P11" s="26">
        <v>1110</v>
      </c>
      <c r="Q11" s="22">
        <v>0.04430853719420869</v>
      </c>
    </row>
    <row r="12" spans="3:17" ht="25.5" customHeight="1" thickBot="1">
      <c r="C12" s="45" t="s">
        <v>1</v>
      </c>
      <c r="D12" s="25">
        <v>28000</v>
      </c>
      <c r="E12" s="31">
        <v>1</v>
      </c>
      <c r="F12" s="48">
        <f>D12*G12</f>
        <v>20344.999999999996</v>
      </c>
      <c r="G12" s="49">
        <f>1-I12</f>
        <v>0.7266071428571428</v>
      </c>
      <c r="H12" s="7">
        <v>7655</v>
      </c>
      <c r="I12" s="10">
        <f>H12/D12</f>
        <v>0.27339285714285716</v>
      </c>
      <c r="J12" s="27">
        <v>3900</v>
      </c>
      <c r="K12" s="10">
        <f>J12/D12</f>
        <v>0.1392857142857143</v>
      </c>
      <c r="L12" s="27">
        <v>990</v>
      </c>
      <c r="M12" s="10">
        <f>L12/D12</f>
        <v>0.03535714285714286</v>
      </c>
      <c r="N12" s="27">
        <v>950</v>
      </c>
      <c r="O12" s="20">
        <f>N12/D12</f>
        <v>0.033928571428571426</v>
      </c>
      <c r="P12" s="27">
        <v>1950</v>
      </c>
      <c r="Q12" s="23">
        <v>0.0628310312597362</v>
      </c>
    </row>
    <row r="13" spans="3:17" ht="25.5" customHeight="1" thickBot="1">
      <c r="C13" s="45" t="s">
        <v>2</v>
      </c>
      <c r="D13" s="25">
        <v>31000</v>
      </c>
      <c r="E13" s="31">
        <v>1</v>
      </c>
      <c r="F13" s="48">
        <f>D13*G13</f>
        <v>24000</v>
      </c>
      <c r="G13" s="49">
        <f>1-I13</f>
        <v>0.7741935483870968</v>
      </c>
      <c r="H13" s="7">
        <v>7000</v>
      </c>
      <c r="I13" s="10">
        <f>H13/D13</f>
        <v>0.22580645161290322</v>
      </c>
      <c r="J13" s="27">
        <v>4430</v>
      </c>
      <c r="K13" s="10">
        <f>J13/D13</f>
        <v>0.14290322580645162</v>
      </c>
      <c r="L13" s="27">
        <v>995</v>
      </c>
      <c r="M13" s="10">
        <f>L13/D13</f>
        <v>0.03209677419354839</v>
      </c>
      <c r="N13" s="27">
        <v>1260</v>
      </c>
      <c r="O13" s="10">
        <f>N13/D13</f>
        <v>0.04064516129032258</v>
      </c>
      <c r="P13" s="27">
        <v>2300</v>
      </c>
      <c r="Q13" s="23">
        <v>0.09503485122977247</v>
      </c>
    </row>
    <row r="14" spans="3:17" ht="25.5" customHeight="1" thickBot="1">
      <c r="C14" s="45" t="s">
        <v>3</v>
      </c>
      <c r="D14" s="25">
        <v>33000</v>
      </c>
      <c r="E14" s="31">
        <v>1</v>
      </c>
      <c r="F14" s="48">
        <f>D14*G14</f>
        <v>24500</v>
      </c>
      <c r="G14" s="49">
        <f>1-I14</f>
        <v>0.7424242424242424</v>
      </c>
      <c r="H14" s="7">
        <v>8500</v>
      </c>
      <c r="I14" s="10">
        <f>H14/D14</f>
        <v>0.25757575757575757</v>
      </c>
      <c r="J14" s="27">
        <v>5215</v>
      </c>
      <c r="K14" s="10">
        <f>J14/D14</f>
        <v>0.15803030303030302</v>
      </c>
      <c r="L14" s="27">
        <v>890</v>
      </c>
      <c r="M14" s="20">
        <f>L14/D14</f>
        <v>0.02696969696969697</v>
      </c>
      <c r="N14" s="27">
        <v>1390</v>
      </c>
      <c r="O14" s="10">
        <f>N14/D14</f>
        <v>0.04212121212121212</v>
      </c>
      <c r="P14" s="27">
        <v>2010</v>
      </c>
      <c r="Q14" s="23">
        <v>0.07000263057901965</v>
      </c>
    </row>
    <row r="15" spans="3:17" ht="25.5" customHeight="1" thickBot="1">
      <c r="C15" s="45" t="s">
        <v>4</v>
      </c>
      <c r="D15" s="25">
        <v>35000</v>
      </c>
      <c r="E15" s="32">
        <v>1</v>
      </c>
      <c r="F15" s="48">
        <f>D15*G15</f>
        <v>24500</v>
      </c>
      <c r="G15" s="49">
        <f>1-I15</f>
        <v>0.7</v>
      </c>
      <c r="H15" s="8">
        <v>10500</v>
      </c>
      <c r="I15" s="18">
        <f>H15/D15</f>
        <v>0.3</v>
      </c>
      <c r="J15" s="28">
        <v>5430</v>
      </c>
      <c r="K15" s="11">
        <f>J15/D15</f>
        <v>0.15514285714285714</v>
      </c>
      <c r="L15" s="28">
        <v>1010</v>
      </c>
      <c r="M15" s="11">
        <f>L15/D15</f>
        <v>0.028857142857142856</v>
      </c>
      <c r="N15" s="28">
        <v>1285</v>
      </c>
      <c r="O15" s="11">
        <f>N15/D15</f>
        <v>0.03671428571428571</v>
      </c>
      <c r="P15" s="28">
        <v>2980</v>
      </c>
      <c r="Q15" s="24">
        <v>0.07284420527628296</v>
      </c>
    </row>
    <row r="16" spans="3:17" ht="15.75" thickBot="1">
      <c r="C16" s="39"/>
      <c r="D16" s="40"/>
      <c r="E16" s="41"/>
      <c r="F16" s="41"/>
      <c r="G16" s="41"/>
      <c r="H16" s="40"/>
      <c r="I16" s="40"/>
      <c r="J16" s="40"/>
      <c r="K16" s="40"/>
      <c r="L16" s="40"/>
      <c r="M16" s="40"/>
      <c r="N16" s="40"/>
      <c r="O16" s="40"/>
      <c r="P16" s="40"/>
      <c r="Q16" s="42"/>
    </row>
    <row r="17" spans="3:17" ht="24" customHeight="1" thickBot="1">
      <c r="C17" s="45" t="s">
        <v>5</v>
      </c>
      <c r="D17" s="15">
        <f>MAX(D11:D15)</f>
        <v>35000</v>
      </c>
      <c r="E17" s="29">
        <v>1</v>
      </c>
      <c r="F17" s="16">
        <f>G17*D17</f>
        <v>24500</v>
      </c>
      <c r="G17" s="17">
        <f>MIN(G11:G15)</f>
        <v>0.7</v>
      </c>
      <c r="H17" s="16">
        <f>I17*D17</f>
        <v>10500</v>
      </c>
      <c r="I17" s="17">
        <f>MAX(I11:I15)</f>
        <v>0.3</v>
      </c>
      <c r="J17" s="16">
        <f>K17*D17</f>
        <v>4592</v>
      </c>
      <c r="K17" s="17">
        <f>MIN(K11:K15)</f>
        <v>0.1312</v>
      </c>
      <c r="L17" s="16">
        <f>M17*D17</f>
        <v>943.939393939394</v>
      </c>
      <c r="M17" s="17">
        <f>MIN(M11:M15)</f>
        <v>0.02696969696969697</v>
      </c>
      <c r="N17" s="16">
        <f>O17*D17</f>
        <v>1187.5</v>
      </c>
      <c r="O17" s="17">
        <f>MIN(O11:O15)</f>
        <v>0.033928571428571426</v>
      </c>
      <c r="P17" s="16">
        <f>Q17*D17</f>
        <v>3776.5606060606056</v>
      </c>
      <c r="Q17" s="21">
        <f>I17-K17-M17-O17</f>
        <v>0.10790173160173158</v>
      </c>
    </row>
    <row r="18" spans="3:17" ht="27" customHeight="1" thickBot="1">
      <c r="C18" s="92" t="s">
        <v>16</v>
      </c>
      <c r="D18" s="93"/>
      <c r="E18" s="93"/>
      <c r="F18" s="93"/>
      <c r="G18" s="93"/>
      <c r="H18" s="93"/>
      <c r="I18" s="93"/>
      <c r="J18" s="93"/>
      <c r="K18" s="93"/>
      <c r="L18" s="93"/>
      <c r="M18" s="93"/>
      <c r="N18" s="93"/>
      <c r="O18" s="93"/>
      <c r="P18" s="93"/>
      <c r="Q18" s="94"/>
    </row>
    <row r="19" spans="3:17" ht="21" customHeight="1">
      <c r="C19" s="3"/>
      <c r="D19" s="3"/>
      <c r="E19" s="3"/>
      <c r="F19" s="3"/>
      <c r="G19" s="3"/>
      <c r="H19" s="3"/>
      <c r="I19" s="3"/>
      <c r="J19" s="3"/>
      <c r="K19" s="3"/>
      <c r="L19" s="3"/>
      <c r="M19" s="3"/>
      <c r="N19" s="3"/>
      <c r="O19" s="3"/>
      <c r="P19" s="3"/>
      <c r="Q19" s="3"/>
    </row>
    <row r="20" ht="1.5" customHeight="1">
      <c r="C20" s="2" t="s">
        <v>14</v>
      </c>
    </row>
    <row r="21" s="95" customFormat="1" ht="15.75" thickBot="1"/>
    <row r="22" spans="3:7" s="4" customFormat="1" ht="19.5" thickBot="1">
      <c r="C22" s="66" t="s">
        <v>17</v>
      </c>
      <c r="D22" s="67"/>
      <c r="E22" s="67"/>
      <c r="F22" s="67"/>
      <c r="G22" s="68"/>
    </row>
    <row r="23" spans="3:7" s="4" customFormat="1" ht="15">
      <c r="C23" s="37" t="s">
        <v>44</v>
      </c>
      <c r="D23" s="46"/>
      <c r="E23" s="46"/>
      <c r="F23" s="46"/>
      <c r="G23" s="38"/>
    </row>
    <row r="24" spans="3:7" s="4" customFormat="1" ht="15.75" thickBot="1">
      <c r="C24" s="69" t="s">
        <v>18</v>
      </c>
      <c r="D24" s="70"/>
      <c r="E24" s="70"/>
      <c r="F24" s="70"/>
      <c r="G24" s="71"/>
    </row>
    <row r="25" s="4" customFormat="1" ht="15"/>
    <row r="26" spans="3:13" ht="21.75" customHeight="1">
      <c r="C26" s="86" t="s">
        <v>29</v>
      </c>
      <c r="D26" s="86"/>
      <c r="F26" s="86" t="s">
        <v>31</v>
      </c>
      <c r="G26" s="86"/>
      <c r="H26" s="86"/>
      <c r="I26" s="1"/>
      <c r="J26" s="86" t="s">
        <v>38</v>
      </c>
      <c r="K26" s="86"/>
      <c r="L26" s="86"/>
      <c r="M26" s="86"/>
    </row>
    <row r="27" spans="3:15" ht="23.25" customHeight="1">
      <c r="C27" s="50" t="s">
        <v>7</v>
      </c>
      <c r="D27" s="51">
        <f>E17</f>
        <v>1</v>
      </c>
      <c r="F27" s="57" t="s">
        <v>7</v>
      </c>
      <c r="G27" s="57" t="s">
        <v>14</v>
      </c>
      <c r="H27" s="58">
        <v>1</v>
      </c>
      <c r="J27" s="88" t="s">
        <v>32</v>
      </c>
      <c r="K27" s="88"/>
      <c r="L27" s="88"/>
      <c r="M27" s="88"/>
      <c r="O27" s="5"/>
    </row>
    <row r="28" spans="3:8" ht="15.75" thickBot="1">
      <c r="C28" s="50" t="s">
        <v>20</v>
      </c>
      <c r="D28" s="52">
        <f>G17</f>
        <v>0.7</v>
      </c>
      <c r="F28" s="89" t="s">
        <v>20</v>
      </c>
      <c r="G28" s="89"/>
      <c r="H28" s="59">
        <v>0.7</v>
      </c>
    </row>
    <row r="29" spans="3:13" ht="15.75" thickBot="1">
      <c r="C29" s="50" t="s">
        <v>8</v>
      </c>
      <c r="D29" s="52">
        <f>I17</f>
        <v>0.3</v>
      </c>
      <c r="F29" s="89" t="s">
        <v>8</v>
      </c>
      <c r="G29" s="89"/>
      <c r="H29" s="59">
        <v>0.3</v>
      </c>
      <c r="J29" s="87" t="s">
        <v>35</v>
      </c>
      <c r="K29" s="87"/>
      <c r="L29" s="87"/>
      <c r="M29" s="87"/>
    </row>
    <row r="30" spans="3:13" ht="15">
      <c r="C30" s="50" t="s">
        <v>21</v>
      </c>
      <c r="D30" s="53">
        <f>K17</f>
        <v>0.1312</v>
      </c>
      <c r="F30" s="89" t="s">
        <v>21</v>
      </c>
      <c r="G30" s="89"/>
      <c r="H30" s="60">
        <v>0.155</v>
      </c>
      <c r="J30" s="90" t="s">
        <v>40</v>
      </c>
      <c r="K30" s="91"/>
      <c r="L30" s="82" t="s">
        <v>33</v>
      </c>
      <c r="M30" s="83"/>
    </row>
    <row r="31" spans="3:13" ht="15.75" thickBot="1">
      <c r="C31" s="50" t="s">
        <v>22</v>
      </c>
      <c r="D31" s="53">
        <f>M17</f>
        <v>0.02696969696969697</v>
      </c>
      <c r="F31" s="89" t="s">
        <v>22</v>
      </c>
      <c r="G31" s="89"/>
      <c r="H31" s="60">
        <v>0.029</v>
      </c>
      <c r="J31" s="80" t="s">
        <v>39</v>
      </c>
      <c r="K31" s="81"/>
      <c r="L31" s="84" t="s">
        <v>36</v>
      </c>
      <c r="M31" s="85"/>
    </row>
    <row r="32" spans="3:17" ht="15.75" thickBot="1">
      <c r="C32" s="50" t="s">
        <v>13</v>
      </c>
      <c r="D32" s="52">
        <f>O17</f>
        <v>0.033928571428571426</v>
      </c>
      <c r="F32" s="89" t="s">
        <v>13</v>
      </c>
      <c r="G32" s="89"/>
      <c r="H32" s="61">
        <v>0.037</v>
      </c>
      <c r="J32" s="63" t="s">
        <v>34</v>
      </c>
      <c r="K32" s="64"/>
      <c r="L32" s="64"/>
      <c r="M32" s="65" t="s">
        <v>37</v>
      </c>
      <c r="N32" s="78" t="s">
        <v>43</v>
      </c>
      <c r="O32" s="79"/>
      <c r="P32" s="79"/>
      <c r="Q32" s="79"/>
    </row>
    <row r="33" spans="3:8" ht="15.75" thickBot="1">
      <c r="C33" s="50" t="s">
        <v>30</v>
      </c>
      <c r="D33" s="54">
        <f>D30+D31+D32</f>
        <v>0.1920982683982684</v>
      </c>
      <c r="F33" s="89" t="s">
        <v>30</v>
      </c>
      <c r="G33" s="89"/>
      <c r="H33" s="61">
        <v>0.221</v>
      </c>
    </row>
    <row r="34" spans="3:9" ht="15.75" thickBot="1">
      <c r="C34" s="50" t="s">
        <v>23</v>
      </c>
      <c r="D34" s="55">
        <f>Q17</f>
        <v>0.10790173160173158</v>
      </c>
      <c r="F34" s="89" t="s">
        <v>8</v>
      </c>
      <c r="G34" s="89"/>
      <c r="H34" s="62">
        <v>0.073</v>
      </c>
      <c r="I34" s="56" t="s">
        <v>14</v>
      </c>
    </row>
    <row r="35" spans="12:13" ht="15.75" thickTop="1">
      <c r="L35" s="2" t="s">
        <v>14</v>
      </c>
      <c r="M35" s="2" t="s">
        <v>14</v>
      </c>
    </row>
  </sheetData>
  <sheetProtection/>
  <mergeCells count="31">
    <mergeCell ref="C4:Q5"/>
    <mergeCell ref="P9:Q9"/>
    <mergeCell ref="D9:E9"/>
    <mergeCell ref="H9:I9"/>
    <mergeCell ref="J9:K9"/>
    <mergeCell ref="L9:M9"/>
    <mergeCell ref="N9:O9"/>
    <mergeCell ref="C6:Q7"/>
    <mergeCell ref="F9:G9"/>
    <mergeCell ref="C18:Q18"/>
    <mergeCell ref="C26:D26"/>
    <mergeCell ref="A21:IV21"/>
    <mergeCell ref="F26:H26"/>
    <mergeCell ref="F28:G28"/>
    <mergeCell ref="F29:G29"/>
    <mergeCell ref="F30:G30"/>
    <mergeCell ref="F31:G31"/>
    <mergeCell ref="F32:G32"/>
    <mergeCell ref="F33:G33"/>
    <mergeCell ref="F34:G34"/>
    <mergeCell ref="J30:K30"/>
    <mergeCell ref="C22:G22"/>
    <mergeCell ref="C24:G24"/>
    <mergeCell ref="C2:Q3"/>
    <mergeCell ref="N32:Q32"/>
    <mergeCell ref="J31:K31"/>
    <mergeCell ref="L30:M30"/>
    <mergeCell ref="L31:M31"/>
    <mergeCell ref="J26:M26"/>
    <mergeCell ref="J29:M29"/>
    <mergeCell ref="J27:M27"/>
  </mergeCells>
  <printOptions/>
  <pageMargins left="0.25" right="0.25" top="1" bottom="1" header="0.5" footer="0.5"/>
  <pageSetup orientation="landscape" paperSize="5" scale="92" r:id="rId1"/>
</worksheet>
</file>

<file path=xl/worksheets/sheet2.xml><?xml version="1.0" encoding="utf-8"?>
<worksheet xmlns="http://schemas.openxmlformats.org/spreadsheetml/2006/main" xmlns:r="http://schemas.openxmlformats.org/officeDocument/2006/relationships">
  <dimension ref="B2:J14"/>
  <sheetViews>
    <sheetView showGridLines="0" zoomScalePageLayoutView="0" workbookViewId="0" topLeftCell="A1">
      <selection activeCell="L6" sqref="L6"/>
    </sheetView>
  </sheetViews>
  <sheetFormatPr defaultColWidth="9.00390625" defaultRowHeight="12.75"/>
  <sheetData>
    <row r="1" ht="32.25" customHeight="1" thickBot="1"/>
    <row r="2" spans="2:10" ht="38.25" customHeight="1" thickBot="1">
      <c r="B2" s="124" t="s">
        <v>25</v>
      </c>
      <c r="C2" s="125"/>
      <c r="D2" s="125"/>
      <c r="E2" s="125"/>
      <c r="F2" s="125"/>
      <c r="G2" s="125"/>
      <c r="H2" s="125"/>
      <c r="I2" s="125"/>
      <c r="J2" s="126"/>
    </row>
    <row r="3" ht="7.5" customHeight="1" thickBot="1"/>
    <row r="4" spans="2:10" ht="66.75" customHeight="1" thickBot="1">
      <c r="B4" s="115" t="s">
        <v>27</v>
      </c>
      <c r="C4" s="116"/>
      <c r="D4" s="116"/>
      <c r="E4" s="116"/>
      <c r="F4" s="116"/>
      <c r="G4" s="116"/>
      <c r="H4" s="116"/>
      <c r="I4" s="116"/>
      <c r="J4" s="117"/>
    </row>
    <row r="5" spans="2:10" ht="12.75">
      <c r="B5" s="115" t="s">
        <v>26</v>
      </c>
      <c r="C5" s="116"/>
      <c r="D5" s="116"/>
      <c r="E5" s="116"/>
      <c r="F5" s="116"/>
      <c r="G5" s="116"/>
      <c r="H5" s="116"/>
      <c r="I5" s="116"/>
      <c r="J5" s="117"/>
    </row>
    <row r="6" spans="2:10" ht="69.75" customHeight="1" thickBot="1">
      <c r="B6" s="118"/>
      <c r="C6" s="119"/>
      <c r="D6" s="119"/>
      <c r="E6" s="119"/>
      <c r="F6" s="119"/>
      <c r="G6" s="119"/>
      <c r="H6" s="119"/>
      <c r="I6" s="119"/>
      <c r="J6" s="120"/>
    </row>
    <row r="7" spans="2:10" ht="73.5" customHeight="1">
      <c r="B7" s="115" t="s">
        <v>24</v>
      </c>
      <c r="C7" s="116"/>
      <c r="D7" s="116"/>
      <c r="E7" s="116"/>
      <c r="F7" s="116"/>
      <c r="G7" s="116"/>
      <c r="H7" s="116"/>
      <c r="I7" s="116"/>
      <c r="J7" s="117"/>
    </row>
    <row r="8" spans="2:10" ht="7.5" customHeight="1" thickBot="1">
      <c r="B8" s="118"/>
      <c r="C8" s="119"/>
      <c r="D8" s="119"/>
      <c r="E8" s="119"/>
      <c r="F8" s="119"/>
      <c r="G8" s="119"/>
      <c r="H8" s="119"/>
      <c r="I8" s="119"/>
      <c r="J8" s="120"/>
    </row>
    <row r="9" spans="2:10" ht="12.75">
      <c r="B9" s="115" t="s">
        <v>28</v>
      </c>
      <c r="C9" s="116"/>
      <c r="D9" s="116"/>
      <c r="E9" s="116"/>
      <c r="F9" s="116"/>
      <c r="G9" s="116"/>
      <c r="H9" s="116"/>
      <c r="I9" s="116"/>
      <c r="J9" s="117"/>
    </row>
    <row r="10" spans="2:10" ht="12.75">
      <c r="B10" s="121"/>
      <c r="C10" s="122"/>
      <c r="D10" s="122"/>
      <c r="E10" s="122"/>
      <c r="F10" s="122"/>
      <c r="G10" s="122"/>
      <c r="H10" s="122"/>
      <c r="I10" s="122"/>
      <c r="J10" s="123"/>
    </row>
    <row r="11" spans="2:10" ht="12.75">
      <c r="B11" s="121"/>
      <c r="C11" s="122"/>
      <c r="D11" s="122"/>
      <c r="E11" s="122"/>
      <c r="F11" s="122"/>
      <c r="G11" s="122"/>
      <c r="H11" s="122"/>
      <c r="I11" s="122"/>
      <c r="J11" s="123"/>
    </row>
    <row r="12" spans="2:10" ht="12.75">
      <c r="B12" s="121"/>
      <c r="C12" s="122"/>
      <c r="D12" s="122"/>
      <c r="E12" s="122"/>
      <c r="F12" s="122"/>
      <c r="G12" s="122"/>
      <c r="H12" s="122"/>
      <c r="I12" s="122"/>
      <c r="J12" s="123"/>
    </row>
    <row r="13" spans="2:10" ht="12.75">
      <c r="B13" s="121"/>
      <c r="C13" s="122"/>
      <c r="D13" s="122"/>
      <c r="E13" s="122"/>
      <c r="F13" s="122"/>
      <c r="G13" s="122"/>
      <c r="H13" s="122"/>
      <c r="I13" s="122"/>
      <c r="J13" s="123"/>
    </row>
    <row r="14" spans="2:10" ht="13.5" thickBot="1">
      <c r="B14" s="118"/>
      <c r="C14" s="119"/>
      <c r="D14" s="119"/>
      <c r="E14" s="119"/>
      <c r="F14" s="119"/>
      <c r="G14" s="119"/>
      <c r="H14" s="119"/>
      <c r="I14" s="119"/>
      <c r="J14" s="120"/>
    </row>
  </sheetData>
  <sheetProtection/>
  <mergeCells count="5">
    <mergeCell ref="B4:J4"/>
    <mergeCell ref="B5:J6"/>
    <mergeCell ref="B7:J8"/>
    <mergeCell ref="B2:J2"/>
    <mergeCell ref="B9:J1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Kwabena Holder</dc:creator>
  <cp:keywords/>
  <dc:description/>
  <cp:lastModifiedBy>Godfrey Holder</cp:lastModifiedBy>
  <dcterms:created xsi:type="dcterms:W3CDTF">2012-08-20T18:30:37Z</dcterms:created>
  <dcterms:modified xsi:type="dcterms:W3CDTF">2014-03-31T16:23:46Z</dcterms:modified>
  <cp:category/>
  <cp:version/>
  <cp:contentType/>
  <cp:contentStatus/>
</cp:coreProperties>
</file>